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<sst xmlns="http://schemas.openxmlformats.org/spreadsheetml/2006/main" count="52" uniqueCount="29">
  <si>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Días/Año</t>
  </si>
  <si>
    <t>Usos/Día</t>
  </si>
  <si>
    <t xml:space="preserve">$ Herramienta </t>
  </si>
  <si>
    <t># Años</t>
  </si>
  <si>
    <t>Ctvs/Uso</t>
  </si>
  <si>
    <t>$/Hora Mano de Obra</t>
  </si>
  <si>
    <t>Herramienta en segs.</t>
  </si>
  <si>
    <t>Tiempo de uso de</t>
  </si>
  <si>
    <t>segundos por uso</t>
  </si>
  <si>
    <t>en ctvs/segundo</t>
  </si>
  <si>
    <t>segundos de uso</t>
  </si>
  <si>
    <t>en Pesos</t>
  </si>
  <si>
    <r>
      <t xml:space="preserve">Suma Mano Obra por Segundos de Uso </t>
    </r>
    <r>
      <rPr>
        <b/>
        <sz val="16"/>
        <rFont val="Arial"/>
        <family val="2"/>
      </rPr>
      <t xml:space="preserve">+ </t>
    </r>
    <r>
      <rPr>
        <sz val="10"/>
        <rFont val="Arial"/>
        <family val="2"/>
      </rPr>
      <t xml:space="preserve">Ctvs/Uso de Herramienta </t>
    </r>
  </si>
  <si>
    <t>en Pesos.</t>
  </si>
  <si>
    <t>Ctvs. Mano Obra por</t>
  </si>
  <si>
    <t>Ctvs.  Mano Obra por</t>
  </si>
  <si>
    <t xml:space="preserve">Ctvs Mano de Obra    </t>
  </si>
  <si>
    <t xml:space="preserve">Ctvs Mano Obra en  </t>
  </si>
  <si>
    <t>Diferencia de costo con herramienta propuesta(en ctvs/uso)</t>
  </si>
  <si>
    <t>Usos de Vida</t>
  </si>
  <si>
    <t>Ahorro Anual en Pesos en Usos Vida</t>
  </si>
  <si>
    <t xml:space="preserve">HERRAMIENTA 1 </t>
  </si>
  <si>
    <t xml:space="preserve">HERRAMIENTA 2 </t>
  </si>
  <si>
    <t xml:space="preserve">MANO OBRA </t>
  </si>
  <si>
    <t>RENDIMIENTO</t>
  </si>
  <si>
    <t>Dr. Carlos Espejo EMT MST PEC</t>
  </si>
  <si>
    <t>CALCULO PARA DETERMINAR RENDIMIENTO DE HERRAMIENTAS 1</t>
  </si>
  <si>
    <t xml:space="preserve">Mas produccion y menos tiempo operador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</si>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</sst>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E+00"/>
    <numFmt numFmtId="175" formatCode="0.0"/>
    <numFmt numFmtId="176" formatCode="&quot;$&quot;#,##0.0_);[Red]\(&quot;$&quot;#,##0.0\)"/>
    <numFmt numFmtId="177" formatCode="#,##0.0_);[Red]\(#,##0.0\)"/>
    <numFmt numFmtId="178" formatCode="&quot;$&quot;#,##0"/>
  </numFmts>
  <fonts count="1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7"/>
      <color indexed="47"/>
      <name val="Arial"/>
      <family val="2"/>
    </font>
    <font>
      <sz val="7"/>
      <name val="Arial"/>
      <family val="2"/>
    </font>
    <font>
      <b/>
      <sz val="12"/>
      <color indexed="4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167" fontId="6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0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left"/>
    </xf>
    <xf numFmtId="178" fontId="6" fillId="3" borderId="0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C1">
      <selection activeCell="L25" sqref="L2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1" t="s">
        <v>26</v>
      </c>
      <c r="C5" s="31"/>
      <c r="D5" s="31"/>
      <c r="E5" s="31"/>
      <c r="F5" s="31"/>
      <c r="G5" s="31"/>
      <c r="H5" s="31"/>
      <c r="I5" s="31"/>
      <c r="J5" s="31"/>
      <c r="K5" s="2"/>
    </row>
    <row r="6" spans="1:12" ht="15.75">
      <c r="A6" s="2"/>
      <c r="B6" s="2"/>
      <c r="C6" s="2"/>
      <c r="D6" s="2"/>
      <c r="E6" s="34" t="s">
        <v>27</v>
      </c>
      <c r="F6" s="34"/>
      <c r="G6" s="34"/>
      <c r="H6" s="4"/>
      <c r="I6" s="4"/>
      <c r="J6" s="27" t="s">
        <v>25</v>
      </c>
      <c r="K6" s="28"/>
      <c r="L6" s="1"/>
    </row>
    <row r="7" spans="1:12" ht="15">
      <c r="A7" s="2"/>
      <c r="B7" s="4"/>
      <c r="C7" s="33" t="s">
        <v>21</v>
      </c>
      <c r="D7" s="33"/>
      <c r="E7" s="4"/>
      <c r="F7" s="4"/>
      <c r="G7" s="4"/>
      <c r="H7" s="33" t="s">
        <v>22</v>
      </c>
      <c r="I7" s="33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29" t="e">
        <f>SUM(60/B22*60*8)</f>
        <v>#VALUE!</v>
      </c>
      <c r="C11" s="16" t="s">
        <v>28</v>
      </c>
      <c r="D11" s="16" t="s">
        <v>28</v>
      </c>
      <c r="E11" s="17" t="s">
        <v>28</v>
      </c>
      <c r="F11" s="5"/>
      <c r="G11" s="29" t="e">
        <f>SUM(60/G22*60*8)</f>
        <v>#VALUE!</v>
      </c>
      <c r="H11" s="16" t="s">
        <v>28</v>
      </c>
      <c r="I11" s="16" t="s">
        <v>28</v>
      </c>
      <c r="J11" s="17" t="s">
        <v>28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8" t="s">
        <v>19</v>
      </c>
      <c r="C13" s="4"/>
      <c r="D13" s="4"/>
      <c r="E13" s="18" t="s">
        <v>4</v>
      </c>
      <c r="F13" s="12"/>
      <c r="G13" s="18" t="s">
        <v>19</v>
      </c>
      <c r="H13" s="12"/>
      <c r="I13" s="12"/>
      <c r="J13" s="18" t="s">
        <v>4</v>
      </c>
      <c r="K13" s="4"/>
      <c r="L13" s="1"/>
    </row>
    <row r="14" spans="1:12" ht="13.5" thickTop="1">
      <c r="A14" s="2"/>
      <c r="B14" s="13" t="e">
        <f>SUM(B11*C11*D11)</f>
        <v>#VALUE!</v>
      </c>
      <c r="C14" s="4"/>
      <c r="D14" s="4"/>
      <c r="E14" s="13" t="e">
        <f>SUM(E11*100)/(D11*C11*B11)</f>
        <v>#VALUE!</v>
      </c>
      <c r="F14" s="4"/>
      <c r="G14" s="13" t="e">
        <f>SUM(G11*H11*I11)</f>
        <v>#VALUE!</v>
      </c>
      <c r="H14" s="4"/>
      <c r="I14" s="4"/>
      <c r="J14" s="13" t="e">
        <f>SUM(J11*100)/(I11*H11*G11)</f>
        <v>#VALUE!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6" t="s">
        <v>23</v>
      </c>
      <c r="C18" s="4"/>
      <c r="D18" s="4"/>
      <c r="E18" s="4"/>
      <c r="F18" s="4"/>
      <c r="G18" s="15" t="s">
        <v>23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 t="s">
        <v>28</v>
      </c>
      <c r="C22" s="4"/>
      <c r="D22" s="4"/>
      <c r="E22" s="10" t="s">
        <v>28</v>
      </c>
      <c r="F22" s="4"/>
      <c r="G22" s="8" t="s">
        <v>28</v>
      </c>
      <c r="H22" s="4"/>
      <c r="I22" s="4"/>
      <c r="J22" s="10" t="s">
        <v>28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19" t="s">
        <v>16</v>
      </c>
      <c r="C24" s="4"/>
      <c r="D24" s="4"/>
      <c r="E24" s="19" t="s">
        <v>14</v>
      </c>
      <c r="F24" s="4"/>
      <c r="G24" s="19" t="s">
        <v>17</v>
      </c>
      <c r="H24" s="4"/>
      <c r="I24" s="4"/>
      <c r="J24" s="19" t="s">
        <v>15</v>
      </c>
      <c r="K24" s="2"/>
    </row>
    <row r="25" spans="1:11" ht="12.75">
      <c r="A25" s="2"/>
      <c r="B25" s="19" t="s">
        <v>9</v>
      </c>
      <c r="C25" s="4"/>
      <c r="D25" s="4"/>
      <c r="E25" s="19" t="s">
        <v>10</v>
      </c>
      <c r="F25" s="4"/>
      <c r="G25" s="19" t="s">
        <v>8</v>
      </c>
      <c r="H25" s="4"/>
      <c r="I25" s="4"/>
      <c r="J25" s="19" t="s">
        <v>10</v>
      </c>
      <c r="K25" s="2"/>
    </row>
    <row r="26" spans="1:11" ht="12.75">
      <c r="A26" s="2"/>
      <c r="B26" s="20" t="e">
        <f>SUM(E22*100)/3600</f>
        <v>#VALUE!</v>
      </c>
      <c r="C26" s="4"/>
      <c r="D26" s="4"/>
      <c r="E26" s="21" t="e">
        <f>SUM(B26*B22)</f>
        <v>#VALUE!</v>
      </c>
      <c r="F26" s="4"/>
      <c r="G26" s="20" t="e">
        <f>SUM(J22*100)/3600</f>
        <v>#VALUE!</v>
      </c>
      <c r="H26" s="4"/>
      <c r="I26" s="4"/>
      <c r="J26" s="21" t="e">
        <f>SUM(G26*G22)</f>
        <v>#VALUE!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2" t="s">
        <v>12</v>
      </c>
      <c r="C29" s="22"/>
      <c r="D29" s="22"/>
      <c r="E29" s="22"/>
      <c r="F29" s="12"/>
      <c r="G29" s="22" t="s">
        <v>12</v>
      </c>
      <c r="H29" s="22"/>
      <c r="I29" s="22"/>
      <c r="J29" s="22"/>
      <c r="K29" s="2"/>
    </row>
    <row r="30" spans="1:11" ht="13.5" thickTop="1">
      <c r="A30" s="2"/>
      <c r="B30" s="4"/>
      <c r="C30" s="4"/>
      <c r="D30" s="4"/>
      <c r="E30" s="21" t="e">
        <f>SUM(E26+E14)</f>
        <v>#VALUE!</v>
      </c>
      <c r="F30" s="4"/>
      <c r="G30" s="4"/>
      <c r="H30" s="4"/>
      <c r="I30" s="4"/>
      <c r="J30" s="21" t="e">
        <f>SUM(J26+J14)</f>
        <v>#VALUE!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2" t="s">
        <v>18</v>
      </c>
      <c r="F32" s="32"/>
      <c r="G32" s="32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1" t="e">
        <f>SUM(E30-J30)</f>
        <v>#VALUE!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3" t="s">
        <v>20</v>
      </c>
      <c r="F35" s="14"/>
      <c r="G35" s="24" t="e">
        <f>SUM(G14*G33/100)/I11</f>
        <v>#VALUE!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0" t="s">
        <v>24</v>
      </c>
      <c r="F37" s="30"/>
      <c r="G37" s="25" t="e">
        <f>SUM(G35/(J11/I11))</f>
        <v>#VALUE!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CESPEJO</dc:creator>
  <cp:keywords/>
  <dc:description/>
  <cp:lastModifiedBy>CESPEJO</cp:lastModifiedBy>
  <cp:lastPrinted>2009-03-31T15:16:19Z</cp:lastPrinted>
  <dcterms:created xsi:type="dcterms:W3CDTF">2006-04-11T16:28:16Z</dcterms:created>
  <dcterms:modified xsi:type="dcterms:W3CDTF">2009-05-15T15:52:17Z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